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833 NBD\03 PC\02 RW\Z-MISC\ARCHIVE\Guideline review\Recycled Water Landscape Guideline Toolbox\05_RWUP\TABLES\"/>
    </mc:Choice>
  </mc:AlternateContent>
  <bookViews>
    <workbookView xWindow="0" yWindow="0" windowWidth="19200" windowHeight="11295"/>
  </bookViews>
  <sheets>
    <sheet name="STUDY AREA SUMMARY TABLE" sheetId="5" r:id="rId1"/>
    <sheet name="Sheet1" sheetId="6" r:id="rId2"/>
  </sheets>
  <definedNames>
    <definedName name="IrrigationType">Sheet1!$B$2:$B$4</definedName>
    <definedName name="_xlnm.Print_Area" localSheetId="0">'STUDY AREA SUMMARY TABLE'!$B$2:$N$12</definedName>
  </definedNames>
  <calcPr calcId="152511" calcMode="autoNoTable"/>
  <fileRecoveryPr repairLoad="1"/>
</workbook>
</file>

<file path=xl/calcChain.xml><?xml version="1.0" encoding="utf-8"?>
<calcChain xmlns="http://schemas.openxmlformats.org/spreadsheetml/2006/main">
  <c r="M5" i="5" l="1"/>
  <c r="M6" i="5"/>
  <c r="M7" i="5"/>
  <c r="M8" i="5"/>
  <c r="M9" i="5"/>
  <c r="M10" i="5"/>
  <c r="M11" i="5"/>
  <c r="N5" i="5" l="1"/>
  <c r="N7" i="5"/>
  <c r="N9" i="5"/>
  <c r="N11" i="5"/>
  <c r="J5" i="5"/>
  <c r="K5" i="5"/>
  <c r="L5" i="5"/>
  <c r="J6" i="5"/>
  <c r="K6" i="5"/>
  <c r="L6" i="5"/>
  <c r="J7" i="5"/>
  <c r="K7" i="5"/>
  <c r="L7" i="5"/>
  <c r="J8" i="5"/>
  <c r="K8" i="5"/>
  <c r="N8" i="5"/>
  <c r="L8" i="5"/>
  <c r="J9" i="5"/>
  <c r="K9" i="5"/>
  <c r="L9" i="5"/>
  <c r="J10" i="5"/>
  <c r="K10" i="5"/>
  <c r="L10" i="5"/>
  <c r="J11" i="5"/>
  <c r="K11" i="5"/>
  <c r="L11" i="5"/>
  <c r="L4" i="5"/>
  <c r="L12" i="5" s="1"/>
  <c r="J4" i="5"/>
  <c r="K4" i="5" s="1"/>
  <c r="G12" i="5"/>
  <c r="N10" i="5"/>
  <c r="N6" i="5"/>
  <c r="J12" i="5" l="1"/>
  <c r="M4" i="5"/>
  <c r="N4" i="5" s="1"/>
  <c r="K12" i="5"/>
  <c r="N12" i="5"/>
</calcChain>
</file>

<file path=xl/sharedStrings.xml><?xml version="1.0" encoding="utf-8"?>
<sst xmlns="http://schemas.openxmlformats.org/spreadsheetml/2006/main" count="50" uniqueCount="50">
  <si>
    <t>THESE CELLS CONTAIN FORMULA'S THAT SHALL NOT BE ALTERED.</t>
  </si>
  <si>
    <t>STUDY AREA SUMMARY TABLE</t>
  </si>
  <si>
    <t>TOTALS</t>
  </si>
  <si>
    <t xml:space="preserve">Functional Turf is defined as a turf area that serves as a surface for such purposes as playing a sport or gathering for group activities.  </t>
  </si>
  <si>
    <t>Irrigaton Type</t>
  </si>
  <si>
    <t xml:space="preserve">Functional </t>
  </si>
  <si>
    <t>Not-Determined</t>
  </si>
  <si>
    <t>Ex. School and Park are designated as functional Turf</t>
  </si>
  <si>
    <t>Non-Functional</t>
  </si>
  <si>
    <t>SOME  CELLS CONTAIN FORMULA'S THAT SHALL NOT BE ALTERED.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</si>
  <si>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</si>
  <si>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</si>
  <si>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</si>
  <si>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</si>
  <si>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</si>
  <si>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</si>
  <si>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</si>
  <si>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</si>
  <si>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</si>
  <si>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Land Use Functionality = Functional, Non-Functional, or Not Determined</t>
  </si>
  <si>
    <t>K)</t>
  </si>
  <si>
    <t>L)</t>
  </si>
  <si>
    <t>M)</t>
  </si>
  <si>
    <t>N)</t>
  </si>
  <si>
    <t>Maximum Irrigation Peak Demand (GPM) = See CAD Toolbox for the explanation of calculation</t>
  </si>
  <si>
    <t>Table Definition per Column</t>
  </si>
  <si>
    <t>Project Study Area = The study area designation used on the RWUP drawing (Ensure that numbers are used for recycled water POCs and letters for potable water POCs)</t>
  </si>
  <si>
    <t>Color Designation  = Indicate the color used on the RWUP</t>
  </si>
  <si>
    <t>Land Use Type = For example park, streetscape, etc. (Used to determine the functionality of irrigation)</t>
  </si>
  <si>
    <t>Gross Site Area = Total study area size (acre)</t>
  </si>
  <si>
    <t>% Site Irrigated = Estimated percentage of area that will be irrigated</t>
  </si>
  <si>
    <t>Land Use Functionality</t>
  </si>
  <si>
    <t>Irrigated Area (Acre) = The total estimated area that will be irrigated</t>
  </si>
  <si>
    <t>Property Parcel = Parcel Number</t>
  </si>
  <si>
    <t>Maintenance Entity =  Maintenance Entity that will ultimately maintain the recycled water use area  ( LLMD, HOA, Valley Wide etc.)</t>
  </si>
  <si>
    <t>Safe Meter Capacity = The size of the meter that should be installed to meet demand</t>
  </si>
  <si>
    <t>For Facility Design Use This Maximum GPM Demand = Maximum GPM x 1.5</t>
  </si>
  <si>
    <t xml:space="preserve">Project Study Area </t>
  </si>
  <si>
    <t>Property Parcel</t>
  </si>
  <si>
    <t>Color Designation</t>
  </si>
  <si>
    <t>Land Use Type (Zone)</t>
  </si>
  <si>
    <t>Maintenance Entity</t>
  </si>
  <si>
    <t>Gross Site Area (Acre)</t>
  </si>
  <si>
    <t>% Site Irrigated</t>
  </si>
  <si>
    <t>Irrigated Area (Acre)</t>
  </si>
  <si>
    <t>Maximum Annual Water Use Demand (Acre Ft/Year)</t>
  </si>
  <si>
    <t>Safe Meter Capacity</t>
  </si>
  <si>
    <t>Maximum Peak Demand Allowed (GPM)</t>
  </si>
  <si>
    <t>For Facility Design Use This Maximum GPM Demand</t>
  </si>
  <si>
    <t>Maximum Irrigation Annual Water Use (Acre FT/Year) = See CAD Guideline for the explanation of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</si>
</sst>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4" borderId="0" applyNumberFormat="0" applyBorder="0" applyAlignment="0" applyProtection="0"/>
    <xf numFmtId="0" fontId="3" fillId="0" borderId="0"/>
    <xf numFmtId="0" fontId="7" fillId="0" borderId="0"/>
  </cellStyleXfs>
  <cellXfs count="49">
    <xf numFmtId="0" fontId="0" fillId="0" borderId="0" xfId="0"/>
    <xf numFmtId="0" fontId="3" fillId="0" borderId="0" xfId="2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2" fillId="0" borderId="0" xfId="2" applyFont="1" applyFill="1" applyBorder="1" applyAlignment="1" applyProtection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wrapText="1"/>
      <protection locked="0"/>
    </xf>
    <xf numFmtId="2" fontId="2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4" borderId="0" xfId="1" applyFont="1" applyProtection="1">
      <protection locked="0"/>
    </xf>
    <xf numFmtId="0" fontId="10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12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10" fillId="2" borderId="1" xfId="2" applyFont="1" applyFill="1" applyBorder="1" applyAlignment="1" applyProtection="1">
      <alignment horizontal="center" wrapText="1"/>
      <protection locked="0"/>
    </xf>
    <xf numFmtId="0" fontId="14" fillId="0" borderId="2" xfId="2" applyFont="1" applyFill="1" applyBorder="1" applyAlignment="1" applyProtection="1">
      <alignment horizontal="center" vertical="center"/>
      <protection locked="0"/>
    </xf>
    <xf numFmtId="3" fontId="14" fillId="0" borderId="2" xfId="2" applyNumberFormat="1" applyFont="1" applyFill="1" applyBorder="1" applyAlignment="1" applyProtection="1">
      <alignment horizontal="center" vertical="center"/>
      <protection locked="0"/>
    </xf>
    <xf numFmtId="10" fontId="14" fillId="0" borderId="2" xfId="2" applyNumberFormat="1" applyFont="1" applyFill="1" applyBorder="1" applyAlignment="1" applyProtection="1">
      <alignment horizontal="center" vertical="center"/>
      <protection locked="0"/>
    </xf>
    <xf numFmtId="2" fontId="14" fillId="3" borderId="2" xfId="2" applyNumberFormat="1" applyFont="1" applyFill="1" applyBorder="1" applyAlignment="1" applyProtection="1">
      <alignment horizontal="center" vertical="center"/>
    </xf>
    <xf numFmtId="2" fontId="14" fillId="3" borderId="2" xfId="2" applyNumberFormat="1" applyFont="1" applyFill="1" applyBorder="1" applyAlignment="1" applyProtection="1">
      <alignment horizontal="center" vertical="center" wrapText="1"/>
    </xf>
    <xf numFmtId="0" fontId="14" fillId="3" borderId="2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/>
      <protection locked="0"/>
    </xf>
    <xf numFmtId="3" fontId="14" fillId="0" borderId="3" xfId="2" applyNumberFormat="1" applyFont="1" applyFill="1" applyBorder="1" applyAlignment="1" applyProtection="1">
      <alignment horizontal="center" vertical="center"/>
      <protection locked="0"/>
    </xf>
    <xf numFmtId="10" fontId="14" fillId="0" borderId="3" xfId="2" applyNumberFormat="1" applyFont="1" applyFill="1" applyBorder="1" applyAlignment="1" applyProtection="1">
      <alignment horizontal="center" vertical="center"/>
      <protection locked="0"/>
    </xf>
    <xf numFmtId="2" fontId="14" fillId="3" borderId="3" xfId="2" applyNumberFormat="1" applyFont="1" applyFill="1" applyBorder="1" applyAlignment="1" applyProtection="1">
      <alignment horizontal="center" vertical="center"/>
    </xf>
    <xf numFmtId="2" fontId="14" fillId="3" borderId="3" xfId="2" applyNumberFormat="1" applyFont="1" applyFill="1" applyBorder="1" applyAlignment="1" applyProtection="1">
      <alignment horizontal="center" vertical="center" wrapText="1"/>
    </xf>
    <xf numFmtId="0" fontId="14" fillId="3" borderId="3" xfId="2" applyFont="1" applyFill="1" applyBorder="1" applyAlignment="1" applyProtection="1">
      <alignment horizontal="center" vertical="center" wrapText="1"/>
    </xf>
    <xf numFmtId="0" fontId="14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3" fontId="10" fillId="3" borderId="3" xfId="2" applyNumberFormat="1" applyFont="1" applyFill="1" applyBorder="1" applyAlignment="1" applyProtection="1">
      <alignment horizontal="center" vertical="center"/>
    </xf>
    <xf numFmtId="10" fontId="10" fillId="0" borderId="3" xfId="2" applyNumberFormat="1" applyFont="1" applyBorder="1" applyAlignment="1" applyProtection="1">
      <alignment horizontal="center" vertical="center"/>
      <protection locked="0"/>
    </xf>
    <xf numFmtId="2" fontId="10" fillId="3" borderId="3" xfId="2" applyNumberFormat="1" applyFont="1" applyFill="1" applyBorder="1" applyAlignment="1" applyProtection="1">
      <alignment horizontal="center" vertical="center"/>
    </xf>
    <xf numFmtId="2" fontId="10" fillId="3" borderId="3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Border="1" applyAlignment="1" applyProtection="1">
      <alignment horizontal="center" vertical="center"/>
      <protection locked="0"/>
    </xf>
    <xf numFmtId="0" fontId="11" fillId="3" borderId="0" xfId="2" applyFont="1" applyFill="1" applyProtection="1">
      <protection locked="0"/>
    </xf>
    <xf numFmtId="0" fontId="15" fillId="0" borderId="0" xfId="2" applyFont="1" applyProtection="1">
      <protection locked="0"/>
    </xf>
    <xf numFmtId="0" fontId="16" fillId="0" borderId="0" xfId="0" applyFont="1" applyAlignment="1">
      <alignment vertical="center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9" fillId="0" borderId="0" xfId="2" applyFont="1" applyProtection="1">
      <protection locked="0"/>
    </xf>
    <xf numFmtId="0" fontId="20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4">
    <cellStyle name="Good" xfId="1" builtinId="2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70" zoomScaleNormal="70" zoomScaleSheetLayoutView="75" workbookViewId="0">
      <selection activeCell="I9" sqref="I9"/>
    </sheetView>
  </sheetViews>
  <sheetFormatPr defaultRowHeight="12.75" x14ac:dyDescent="0.2"/>
  <cols>
    <col min="1" max="1" width="2.5703125" style="1" customWidth="1"/>
    <col min="2" max="3" width="21.85546875" style="1" customWidth="1"/>
    <col min="4" max="4" width="17.7109375" style="1" customWidth="1"/>
    <col min="5" max="5" width="18.42578125" style="1" bestFit="1" customWidth="1"/>
    <col min="6" max="6" width="18.7109375" style="1" customWidth="1"/>
    <col min="7" max="7" width="15.42578125" style="1" customWidth="1"/>
    <col min="8" max="8" width="14.28515625" style="1" customWidth="1"/>
    <col min="9" max="9" width="18.28515625" style="1" bestFit="1" customWidth="1"/>
    <col min="10" max="10" width="15.5703125" style="1" customWidth="1"/>
    <col min="11" max="11" width="25" style="1" customWidth="1"/>
    <col min="12" max="12" width="25.42578125" style="1" customWidth="1"/>
    <col min="13" max="13" width="17" style="1" customWidth="1"/>
    <col min="14" max="14" width="25" style="1" customWidth="1"/>
    <col min="15" max="15" width="14.28515625" style="1" customWidth="1"/>
    <col min="16" max="16384" width="9.140625" style="1"/>
  </cols>
  <sheetData>
    <row r="1" spans="2:16" ht="15.75" x14ac:dyDescent="0.25">
      <c r="B1" s="17"/>
      <c r="C1" s="17"/>
      <c r="D1" s="18"/>
      <c r="E1" s="18"/>
      <c r="F1" s="19" t="s">
        <v>9</v>
      </c>
      <c r="G1" s="18"/>
      <c r="H1" s="18"/>
      <c r="I1" s="18"/>
      <c r="J1" s="18"/>
      <c r="K1" s="18"/>
      <c r="L1" s="18"/>
      <c r="M1" s="18"/>
      <c r="N1" s="18"/>
      <c r="O1" s="8"/>
    </row>
    <row r="2" spans="2:16" ht="23.25" x14ac:dyDescent="0.35">
      <c r="B2" s="20" t="s">
        <v>1</v>
      </c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8"/>
    </row>
    <row r="3" spans="2:16" s="2" customFormat="1" ht="48" thickBot="1" x14ac:dyDescent="0.3">
      <c r="B3" s="21" t="s">
        <v>37</v>
      </c>
      <c r="C3" s="21" t="s">
        <v>38</v>
      </c>
      <c r="D3" s="21" t="s">
        <v>39</v>
      </c>
      <c r="E3" s="21" t="s">
        <v>40</v>
      </c>
      <c r="F3" s="21" t="s">
        <v>41</v>
      </c>
      <c r="G3" s="21" t="s">
        <v>42</v>
      </c>
      <c r="H3" s="21" t="s">
        <v>43</v>
      </c>
      <c r="I3" s="21" t="s">
        <v>31</v>
      </c>
      <c r="J3" s="21" t="s">
        <v>44</v>
      </c>
      <c r="K3" s="21" t="s">
        <v>47</v>
      </c>
      <c r="L3" s="21" t="s">
        <v>45</v>
      </c>
      <c r="M3" s="21" t="s">
        <v>46</v>
      </c>
      <c r="N3" s="21" t="s">
        <v>48</v>
      </c>
      <c r="O3" s="8"/>
      <c r="P3" s="10"/>
    </row>
    <row r="4" spans="2:16" s="3" customFormat="1" ht="19.5" customHeight="1" thickTop="1" x14ac:dyDescent="0.25">
      <c r="B4" s="22"/>
      <c r="C4" s="22"/>
      <c r="D4" s="22"/>
      <c r="E4" s="22"/>
      <c r="F4" s="22"/>
      <c r="G4" s="23"/>
      <c r="H4" s="24"/>
      <c r="I4" s="24"/>
      <c r="J4" s="25">
        <f>G4*H4</f>
        <v>0</v>
      </c>
      <c r="K4" s="26">
        <f>IF(I4="Not-Determined",3,IF(I4="Non-Functional",2.4,IF(I4="Functional ",3.9,0)))*(((J4)*(325851)/365/1440)*(8))</f>
        <v>0</v>
      </c>
      <c r="L4" s="26">
        <f>IF(I4="Not-Determined",3,IF(I4="Non-Functional",2.4,IF(I4="Functional ",3.9,0)))*G4*H4</f>
        <v>0</v>
      </c>
      <c r="M4" s="26" t="str">
        <f>IF(K4&lt;=0,"0",IF(K4&lt;=30,"30",IF(K4&lt;=75,"75",IF(K4&lt;=120,"120",IF(K4&lt;=160,"160",IF(K4&lt;=200,"200",IF(K4&lt;=400,"400",IF(K4&lt;=500,"500",IF(K4&lt;=800,"800",IF(K4&lt;=1000,"1000"))))))))))</f>
        <v>0</v>
      </c>
      <c r="N4" s="27">
        <f>M4*1.5</f>
        <v>0</v>
      </c>
      <c r="O4" s="8"/>
      <c r="P4" s="11"/>
    </row>
    <row r="5" spans="2:16" s="3" customFormat="1" ht="19.5" customHeight="1" x14ac:dyDescent="0.25">
      <c r="B5" s="28"/>
      <c r="C5" s="28"/>
      <c r="D5" s="28"/>
      <c r="E5" s="28"/>
      <c r="F5" s="28"/>
      <c r="G5" s="29"/>
      <c r="H5" s="30"/>
      <c r="I5" s="30"/>
      <c r="J5" s="31">
        <f t="shared" ref="J5:J11" si="0">G5*H5</f>
        <v>0</v>
      </c>
      <c r="K5" s="32">
        <f t="shared" ref="K5:K11" si="1">IF(I5="Not-Determined",3,IF(I5="Non-Functional",2.4,IF(I5="Functional ",3.9,0)))*(((J5)*(325851)/365/1440)*(8))</f>
        <v>0</v>
      </c>
      <c r="L5" s="32">
        <f t="shared" ref="L5:L11" si="2">IF(I5="Not-Determined",3,IF(I5="Non-Functional",2.4,IF(I5="Functional ",3.9,0)))*G5*H5</f>
        <v>0</v>
      </c>
      <c r="M5" s="26" t="str">
        <f t="shared" ref="M5:M11" si="3">IF(K5&lt;=0,"0",IF(K5&lt;=30,"30",IF(K5&lt;=75,"75",IF(K5&lt;=120,"120",IF(K5&lt;=160,"160",IF(K5&lt;=200,"200",IF(K5&lt;=400,"400",IF(K5&lt;=500,"500",IF(K5&lt;=800,"800",IF(K5&lt;=1000,"1000"))))))))))</f>
        <v>0</v>
      </c>
      <c r="N5" s="33">
        <f t="shared" ref="N5:N11" si="4">M5*1.5</f>
        <v>0</v>
      </c>
      <c r="O5" s="8"/>
      <c r="P5" s="11"/>
    </row>
    <row r="6" spans="2:16" s="3" customFormat="1" ht="19.5" customHeight="1" x14ac:dyDescent="0.25">
      <c r="B6" s="28"/>
      <c r="C6" s="28"/>
      <c r="D6" s="28"/>
      <c r="E6" s="28"/>
      <c r="F6" s="28"/>
      <c r="G6" s="29"/>
      <c r="H6" s="30"/>
      <c r="I6" s="30"/>
      <c r="J6" s="31">
        <f t="shared" si="0"/>
        <v>0</v>
      </c>
      <c r="K6" s="32">
        <f t="shared" si="1"/>
        <v>0</v>
      </c>
      <c r="L6" s="32">
        <f t="shared" si="2"/>
        <v>0</v>
      </c>
      <c r="M6" s="26" t="str">
        <f t="shared" si="3"/>
        <v>0</v>
      </c>
      <c r="N6" s="33">
        <f t="shared" si="4"/>
        <v>0</v>
      </c>
      <c r="O6" s="8"/>
      <c r="P6" s="11"/>
    </row>
    <row r="7" spans="2:16" s="3" customFormat="1" ht="19.5" customHeight="1" x14ac:dyDescent="0.25">
      <c r="B7" s="28"/>
      <c r="C7" s="28"/>
      <c r="D7" s="28"/>
      <c r="E7" s="28"/>
      <c r="F7" s="28"/>
      <c r="G7" s="29"/>
      <c r="H7" s="30"/>
      <c r="I7" s="30"/>
      <c r="J7" s="31">
        <f t="shared" si="0"/>
        <v>0</v>
      </c>
      <c r="K7" s="32">
        <f t="shared" si="1"/>
        <v>0</v>
      </c>
      <c r="L7" s="32">
        <f t="shared" si="2"/>
        <v>0</v>
      </c>
      <c r="M7" s="26" t="str">
        <f t="shared" si="3"/>
        <v>0</v>
      </c>
      <c r="N7" s="33">
        <f t="shared" si="4"/>
        <v>0</v>
      </c>
      <c r="O7" s="8"/>
      <c r="P7" s="11"/>
    </row>
    <row r="8" spans="2:16" s="3" customFormat="1" ht="19.5" customHeight="1" x14ac:dyDescent="0.25">
      <c r="B8" s="28"/>
      <c r="C8" s="28"/>
      <c r="D8" s="28"/>
      <c r="E8" s="28"/>
      <c r="F8" s="28"/>
      <c r="G8" s="29"/>
      <c r="H8" s="30"/>
      <c r="I8" s="30"/>
      <c r="J8" s="31">
        <f t="shared" si="0"/>
        <v>0</v>
      </c>
      <c r="K8" s="32">
        <f t="shared" si="1"/>
        <v>0</v>
      </c>
      <c r="L8" s="32">
        <f t="shared" si="2"/>
        <v>0</v>
      </c>
      <c r="M8" s="26" t="str">
        <f t="shared" si="3"/>
        <v>0</v>
      </c>
      <c r="N8" s="33">
        <f t="shared" si="4"/>
        <v>0</v>
      </c>
      <c r="O8" s="8"/>
      <c r="P8" s="11"/>
    </row>
    <row r="9" spans="2:16" s="3" customFormat="1" ht="19.5" customHeight="1" x14ac:dyDescent="0.25">
      <c r="B9" s="28"/>
      <c r="C9" s="28"/>
      <c r="D9" s="28"/>
      <c r="E9" s="28"/>
      <c r="F9" s="28"/>
      <c r="G9" s="29"/>
      <c r="H9" s="30"/>
      <c r="I9" s="30"/>
      <c r="J9" s="31">
        <f t="shared" si="0"/>
        <v>0</v>
      </c>
      <c r="K9" s="32">
        <f t="shared" si="1"/>
        <v>0</v>
      </c>
      <c r="L9" s="32">
        <f t="shared" si="2"/>
        <v>0</v>
      </c>
      <c r="M9" s="26" t="str">
        <f t="shared" si="3"/>
        <v>0</v>
      </c>
      <c r="N9" s="33">
        <f t="shared" si="4"/>
        <v>0</v>
      </c>
      <c r="O9" s="8"/>
      <c r="P9" s="11"/>
    </row>
    <row r="10" spans="2:16" s="3" customFormat="1" ht="19.5" customHeight="1" x14ac:dyDescent="0.25">
      <c r="B10" s="28"/>
      <c r="C10" s="28"/>
      <c r="D10" s="28"/>
      <c r="E10" s="28"/>
      <c r="F10" s="28"/>
      <c r="G10" s="29"/>
      <c r="H10" s="30"/>
      <c r="I10" s="30"/>
      <c r="J10" s="31">
        <f t="shared" si="0"/>
        <v>0</v>
      </c>
      <c r="K10" s="32">
        <f t="shared" si="1"/>
        <v>0</v>
      </c>
      <c r="L10" s="32">
        <f t="shared" si="2"/>
        <v>0</v>
      </c>
      <c r="M10" s="26" t="str">
        <f t="shared" si="3"/>
        <v>0</v>
      </c>
      <c r="N10" s="33">
        <f t="shared" si="4"/>
        <v>0</v>
      </c>
      <c r="O10" s="8"/>
      <c r="P10" s="11"/>
    </row>
    <row r="11" spans="2:16" s="3" customFormat="1" ht="19.5" customHeight="1" x14ac:dyDescent="0.25">
      <c r="B11" s="34"/>
      <c r="C11" s="34"/>
      <c r="D11" s="28"/>
      <c r="E11" s="28"/>
      <c r="F11" s="28"/>
      <c r="G11" s="29"/>
      <c r="H11" s="30"/>
      <c r="I11" s="30"/>
      <c r="J11" s="31">
        <f t="shared" si="0"/>
        <v>0</v>
      </c>
      <c r="K11" s="32">
        <f t="shared" si="1"/>
        <v>0</v>
      </c>
      <c r="L11" s="32">
        <f t="shared" si="2"/>
        <v>0</v>
      </c>
      <c r="M11" s="26" t="str">
        <f t="shared" si="3"/>
        <v>0</v>
      </c>
      <c r="N11" s="33">
        <f t="shared" si="4"/>
        <v>0</v>
      </c>
      <c r="O11" s="8"/>
      <c r="P11" s="11"/>
    </row>
    <row r="12" spans="2:16" s="4" customFormat="1" ht="26.25" customHeight="1" x14ac:dyDescent="0.25">
      <c r="B12" s="35" t="s">
        <v>2</v>
      </c>
      <c r="C12" s="35"/>
      <c r="D12" s="35"/>
      <c r="E12" s="34"/>
      <c r="F12" s="34"/>
      <c r="G12" s="36">
        <f>SUM(G4:G11)</f>
        <v>0</v>
      </c>
      <c r="H12" s="37"/>
      <c r="I12" s="37"/>
      <c r="J12" s="38">
        <f>SUM(J4:J11)</f>
        <v>0</v>
      </c>
      <c r="K12" s="39">
        <f>SUM(K4:K11)</f>
        <v>0</v>
      </c>
      <c r="L12" s="39">
        <f>SUM(L4:L11)</f>
        <v>0</v>
      </c>
      <c r="M12" s="39"/>
      <c r="N12" s="39">
        <f>SUM(N4:N11)</f>
        <v>0</v>
      </c>
      <c r="O12" s="9"/>
      <c r="P12" s="5"/>
    </row>
    <row r="13" spans="2:16" s="4" customFormat="1" ht="19.5" customHeight="1" x14ac:dyDescent="0.2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2:16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6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6" x14ac:dyDescent="0.2">
      <c r="B16" s="41"/>
      <c r="C16" s="41"/>
      <c r="D16" s="19" t="s">
        <v>0</v>
      </c>
      <c r="E16" s="42"/>
      <c r="F16" s="42"/>
      <c r="G16" s="42"/>
      <c r="H16" s="18"/>
      <c r="I16" s="18"/>
      <c r="J16" s="18"/>
      <c r="K16" s="18"/>
      <c r="L16" s="18"/>
      <c r="M16" s="18"/>
      <c r="N16" s="18"/>
    </row>
    <row r="17" spans="1:15" ht="15.75" x14ac:dyDescent="0.25">
      <c r="B17" s="16"/>
      <c r="C17" s="16"/>
      <c r="D17" s="43" t="s">
        <v>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5" ht="15.75" x14ac:dyDescent="0.25">
      <c r="B18" s="44"/>
      <c r="C18" s="44"/>
      <c r="D18" s="45" t="s">
        <v>7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7"/>
    </row>
    <row r="19" spans="1:15" ht="15.75" x14ac:dyDescent="0.25">
      <c r="B19" s="44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7"/>
    </row>
    <row r="20" spans="1:15" ht="15.75" x14ac:dyDescent="0.25"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7"/>
    </row>
    <row r="21" spans="1:15" ht="15.75" x14ac:dyDescent="0.25">
      <c r="A21" s="6"/>
      <c r="B21" s="44"/>
      <c r="C21" s="46"/>
      <c r="D21" s="1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7"/>
    </row>
    <row r="22" spans="1:15" x14ac:dyDescent="0.2">
      <c r="B22" s="47" t="s">
        <v>25</v>
      </c>
      <c r="C22" s="46"/>
      <c r="D22" s="1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"/>
    </row>
    <row r="23" spans="1:15" x14ac:dyDescent="0.2">
      <c r="A23" s="15" t="s">
        <v>10</v>
      </c>
      <c r="B23" s="48" t="s">
        <v>26</v>
      </c>
      <c r="C23" s="46"/>
      <c r="D23" s="1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7"/>
    </row>
    <row r="24" spans="1:15" x14ac:dyDescent="0.2">
      <c r="A24" s="15" t="s">
        <v>11</v>
      </c>
      <c r="B24" s="48" t="s">
        <v>33</v>
      </c>
      <c r="C24" s="46"/>
      <c r="D24" s="1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7"/>
    </row>
    <row r="25" spans="1:15" x14ac:dyDescent="0.2">
      <c r="A25" s="15" t="s">
        <v>12</v>
      </c>
      <c r="B25" s="48" t="s">
        <v>27</v>
      </c>
      <c r="C25" s="46"/>
      <c r="D25" s="1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7"/>
    </row>
    <row r="26" spans="1:15" x14ac:dyDescent="0.2">
      <c r="A26" s="15" t="s">
        <v>13</v>
      </c>
      <c r="B26" s="48" t="s">
        <v>28</v>
      </c>
      <c r="C26" s="46"/>
      <c r="D26" s="1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7"/>
    </row>
    <row r="27" spans="1:15" x14ac:dyDescent="0.2">
      <c r="A27" s="15" t="s">
        <v>14</v>
      </c>
      <c r="B27" s="4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x14ac:dyDescent="0.2">
      <c r="A28" s="15" t="s">
        <v>15</v>
      </c>
      <c r="B28" s="48" t="s">
        <v>29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x14ac:dyDescent="0.2">
      <c r="A29" s="15" t="s">
        <v>16</v>
      </c>
      <c r="B29" s="48" t="s">
        <v>30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x14ac:dyDescent="0.2">
      <c r="A30" s="15" t="s">
        <v>17</v>
      </c>
      <c r="B30" s="48" t="s">
        <v>19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x14ac:dyDescent="0.2">
      <c r="A31" s="15" t="s">
        <v>18</v>
      </c>
      <c r="B31" s="18" t="s">
        <v>32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x14ac:dyDescent="0.2">
      <c r="A32" s="15" t="s">
        <v>20</v>
      </c>
      <c r="B32" s="48" t="s">
        <v>24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">
      <c r="A33" s="15" t="s">
        <v>21</v>
      </c>
      <c r="B33" s="48" t="s">
        <v>49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">
      <c r="A34" s="15" t="s">
        <v>22</v>
      </c>
      <c r="B34" s="48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">
      <c r="A35" s="15" t="s">
        <v>23</v>
      </c>
      <c r="B35" s="13" t="s">
        <v>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">
      <c r="A36" s="15"/>
    </row>
    <row r="37" spans="1:14" x14ac:dyDescent="0.2">
      <c r="A37" s="15"/>
      <c r="B37" s="14"/>
    </row>
    <row r="38" spans="1:14" x14ac:dyDescent="0.2">
      <c r="A38" s="15"/>
    </row>
    <row r="39" spans="1:14" x14ac:dyDescent="0.2">
      <c r="A39" s="15"/>
      <c r="B39" s="14"/>
    </row>
    <row r="40" spans="1:14" x14ac:dyDescent="0.2">
      <c r="A40" s="15"/>
      <c r="B40" s="13"/>
    </row>
  </sheetData>
  <sheetProtection selectLockedCells="1"/>
  <protectedRanges>
    <protectedRange password="C909" sqref="G12 J12:O12 O1:O11 J4:N11" name="Range2"/>
    <protectedRange password="C909" sqref="P4:P11" name="Range2_1"/>
  </protectedRanges>
  <phoneticPr fontId="6" type="noConversion"/>
  <dataValidations count="1">
    <dataValidation type="list" allowBlank="1" showInputMessage="1" showErrorMessage="1" sqref="I4:I11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B3" sqref="B2:B4"/>
    </sheetView>
  </sheetViews>
  <sheetFormatPr defaultRowHeight="15" x14ac:dyDescent="0.25"/>
  <cols>
    <col min="2" max="2" width="14.85546875" bestFit="1" customWidth="1"/>
  </cols>
  <sheetData>
    <row r="1" spans="2:2" x14ac:dyDescent="0.25">
      <c r="B1" s="12" t="s">
        <v>4</v>
      </c>
    </row>
    <row r="2" spans="2:2" x14ac:dyDescent="0.25">
      <c r="B2" t="s">
        <v>5</v>
      </c>
    </row>
    <row r="3" spans="2:2" x14ac:dyDescent="0.25">
      <c r="B3" t="s">
        <v>8</v>
      </c>
    </row>
    <row r="4" spans="2:2" x14ac:dyDescent="0.25">
      <c r="B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STUDY AREA SUMMARY TABLE</vt:lpstr>
      <vt:lpstr>Sheet1</vt:lpstr>
      <vt:lpstr>IrrigationType</vt:lpstr>
      <vt:lpstr>'STUDY AREA SUMMARY TABLE'!Print_Area</vt:lpstr>
    </vt:vector>
  </TitlesOfParts>
  <Company>EMWD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Newman</dc:creator>
  <cp:lastModifiedBy>Cameron Miller</cp:lastModifiedBy>
  <cp:lastPrinted>2015-08-28T15:04:03Z</cp:lastPrinted>
  <dcterms:created xsi:type="dcterms:W3CDTF">2010-11-12T16:21:19Z</dcterms:created>
  <dcterms:modified xsi:type="dcterms:W3CDTF">2017-12-18T21:40:08Z</dcterms:modified>
</cp:coreProperties>
</file>